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na.sarmento\Desktop\Personal\"/>
    </mc:Choice>
  </mc:AlternateContent>
  <xr:revisionPtr revIDLastSave="0" documentId="13_ncr:1_{C81C0493-6C26-4F59-A398-654657C2C4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o utilizar" sheetId="1" r:id="rId1"/>
    <sheet name="Calcular preço" sheetId="2" r:id="rId2"/>
    <sheet name="Verificar preço atu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10" i="3"/>
  <c r="B7" i="3"/>
  <c r="B39" i="2"/>
  <c r="B29" i="2"/>
  <c r="E23" i="2" s="1"/>
  <c r="E25" i="2" s="1"/>
  <c r="D18" i="2"/>
  <c r="E24" i="2" s="1"/>
  <c r="D17" i="2"/>
  <c r="D16" i="2"/>
  <c r="D15" i="2"/>
  <c r="D14" i="2"/>
  <c r="D13" i="2"/>
  <c r="D12" i="2"/>
  <c r="D11" i="2"/>
  <c r="B33" i="2" l="1"/>
  <c r="B8" i="3"/>
  <c r="B19" i="3" s="1"/>
  <c r="B18" i="3"/>
  <c r="B14" i="3" l="1"/>
  <c r="B37" i="2"/>
  <c r="B35" i="2"/>
  <c r="B9" i="3"/>
  <c r="B17" i="3" s="1"/>
  <c r="B21" i="3" l="1"/>
  <c r="B20" i="3"/>
  <c r="B16" i="3"/>
  <c r="B15" i="3"/>
</calcChain>
</file>

<file path=xl/sharedStrings.xml><?xml version="1.0" encoding="utf-8"?>
<sst xmlns="http://schemas.openxmlformats.org/spreadsheetml/2006/main" count="117" uniqueCount="109">
  <si>
    <t>Objetivo: ajudar micro, pequenas e médias empresas a calcular um preço que cubra os custos do produto ou serviço e inclua a margem desejada.</t>
  </si>
  <si>
    <t>Passos de utilização</t>
  </si>
  <si>
    <t>Custos diretos</t>
  </si>
  <si>
    <t>Registe os materiais, mercadorias, embalagens e outros custos diretamente associados a uma unidade.</t>
  </si>
  <si>
    <t>Custos mensais</t>
  </si>
  <si>
    <t>Registe os custos fixos mensais e indique quantas unidades espera produzir ou vender por mês.</t>
  </si>
  <si>
    <t>Margem e preço</t>
  </si>
  <si>
    <t>Introduza a margem desejada em percentagem. A ferramenta calcula o preço recomendado antes e depois de eventual imposto.</t>
  </si>
  <si>
    <t>Verificação</t>
  </si>
  <si>
    <t>Introduza o preço atualmente praticado e confirme o lucro por unidade, a margem e o resultado mensal estimado.</t>
  </si>
  <si>
    <t>Exemplo ilustrativo — um produto</t>
  </si>
  <si>
    <t>Etapa</t>
  </si>
  <si>
    <t>Cálculo</t>
  </si>
  <si>
    <t>Valor</t>
  </si>
  <si>
    <t>Neste exemplo, o custo total de cada unidade é 60 STN. Para obter uma margem de 25% sobre a venda, o preço recomendado antes de imposto é 80 STN.
A margem não é o mesmo que markup: a margem compara o lucro com o preço de venda; o markup compara o lucro com o custo.</t>
  </si>
  <si>
    <t>Custos diretos por unidade</t>
  </si>
  <si>
    <t>Materiais e embalagem</t>
  </si>
  <si>
    <t>50 STN</t>
  </si>
  <si>
    <t>Custos fixos por unidade</t>
  </si>
  <si>
    <t>1 000 STN ÷ 100 unidades</t>
  </si>
  <si>
    <t>10 STN</t>
  </si>
  <si>
    <t>Custo total por unidade</t>
  </si>
  <si>
    <t>50 + 10</t>
  </si>
  <si>
    <t>60 STN</t>
  </si>
  <si>
    <t>Margem desejada</t>
  </si>
  <si>
    <t>25%</t>
  </si>
  <si>
    <t>Preço recomendado antes de imposto</t>
  </si>
  <si>
    <t>60 ÷ (1 − 25%)</t>
  </si>
  <si>
    <t>80 STN</t>
  </si>
  <si>
    <t>Legenda e notas importantes</t>
  </si>
  <si>
    <t>Células laranja-claro</t>
  </si>
  <si>
    <t>Introdução ou atualização pelo utilizador</t>
  </si>
  <si>
    <t>Células cinzentas</t>
  </si>
  <si>
    <t>Cálculos automáticos — não substituir</t>
  </si>
  <si>
    <t>STN</t>
  </si>
  <si>
    <t>Dobra de São Tomé e Príncipe</t>
  </si>
  <si>
    <t>Custos importados</t>
  </si>
  <si>
    <t>Converta previamente os valores para STN usando uma taxa de câmbio atual. Consulte: https://www.bcstp.st/Cambio.aspx</t>
  </si>
  <si>
    <t>Nota de responsabilidade</t>
  </si>
  <si>
    <t>Versão revista — agosto de 2026 | Moeda de apresentação: STN | Desenvolvida para utilização por MPME em São Tomé e Príncipe.</t>
  </si>
  <si>
    <t>Um bem público financiado pela Multiplica Social</t>
  </si>
  <si>
    <t>O desenvolvimento desta ferramenta como bem público foi financiado pela Multiplica Social, organização não governamental portuguesa para o desenvolvimento que apoia micro e pequenas empresas em países lusófonos através do acesso a financiamento, literacia financeira e assistência técnica.
Saiba mais: https://www.multiplicasocial.com/</t>
  </si>
  <si>
    <t>Calcular preço</t>
  </si>
  <si>
    <t>Preencha apenas as células laranja-claro. Os custos e preços são apresentados em STN.</t>
  </si>
  <si>
    <t>1. Produto ou serviço</t>
  </si>
  <si>
    <t>Nome</t>
  </si>
  <si>
    <t>Tipo</t>
  </si>
  <si>
    <t>2. Custos diretos por unidade</t>
  </si>
  <si>
    <t>Descrição do custo</t>
  </si>
  <si>
    <t>Quantidade utilizada</t>
  </si>
  <si>
    <t>Custo unitário (STN)</t>
  </si>
  <si>
    <t>Custo por unidade (STN)</t>
  </si>
  <si>
    <t>Introduza quantidades e custos correspondentes a uma única unidade do produto ou serviço.
Exemplo: se utiliza 0,5 kg de um ingrediente que custa 20 STN/kg, o custo por unidade será 10 STN.
Inclua frete, embalagem, perdas normais e outros custos diretamente relacionados, sempre que aplicável.</t>
  </si>
  <si>
    <t>Mercadoria ou matéria-prima principal</t>
  </si>
  <si>
    <t>Outro material ou ingrediente</t>
  </si>
  <si>
    <t>Embalagem</t>
  </si>
  <si>
    <t>Transporte ou frete por unidade</t>
  </si>
  <si>
    <t>Comissões ou taxas por venda</t>
  </si>
  <si>
    <t>Outro custo direto</t>
  </si>
  <si>
    <t>Total dos custos diretos por unidade</t>
  </si>
  <si>
    <t>3. Custos fixos mensais e unidades esperadas</t>
  </si>
  <si>
    <t>Custo fixo mensal</t>
  </si>
  <si>
    <t>Montante (STN)</t>
  </si>
  <si>
    <t>Cálculo por unidade</t>
  </si>
  <si>
    <t>Resultado</t>
  </si>
  <si>
    <t>Dividir os custos fixos pelas unidades esperadas permite atribuir uma parte dos custos mensais a cada produto ou serviço. Use uma estimativa realista e prudente.</t>
  </si>
  <si>
    <t>Água e energia</t>
  </si>
  <si>
    <t>Unidades que espera produzir ou vender por mês</t>
  </si>
  <si>
    <t>Salários e remunerações</t>
  </si>
  <si>
    <t>Custo fixo por unidade</t>
  </si>
  <si>
    <t>Remuneração do proprietário</t>
  </si>
  <si>
    <t>Renda do espaço</t>
  </si>
  <si>
    <t>Telefone e internet</t>
  </si>
  <si>
    <t>Licenças e outros custos fixos</t>
  </si>
  <si>
    <t>Outro custo fixo</t>
  </si>
  <si>
    <t>Total dos custos fixos mensais</t>
  </si>
  <si>
    <t>4. Margem e preço recomendado</t>
  </si>
  <si>
    <t>Margem desejada sobre a venda</t>
  </si>
  <si>
    <t>Significado</t>
  </si>
  <si>
    <t>Cobre o custo total e inclui a margem desejada</t>
  </si>
  <si>
    <t>Imposto aplicável (opcional)</t>
  </si>
  <si>
    <t>Deixe em branco ou introduza a taxa confirmada localmente</t>
  </si>
  <si>
    <t>Preço final ao cliente</t>
  </si>
  <si>
    <t>Preço recomendado incluindo eventual imposto</t>
  </si>
  <si>
    <t>Preço atual antes de imposto (opcional)</t>
  </si>
  <si>
    <t>Preço que a empresa pratica atualmente, antes de imposto</t>
  </si>
  <si>
    <t>Diferença face ao preço recomendado</t>
  </si>
  <si>
    <t>Valor positivo: preço atual acima do recomendado</t>
  </si>
  <si>
    <t>Verificação dos dados</t>
  </si>
  <si>
    <t>Nota: o preço recomendado é uma referência de gestão. Antes de decidir, considere também a procura, os preços do mercado, a qualidade oferecida, descontos, perdas, condições de pagamento e a capacidade dos clientes. Os impostos e obrigações aplicáveis devem ser confirmados por um profissional ou autoridade competente em São Tomé e Príncipe.</t>
  </si>
  <si>
    <t>Verificar preço atual</t>
  </si>
  <si>
    <t>Resumo automático do preço praticado, sem duplicar os cálculos de margem e markup.</t>
  </si>
  <si>
    <t>Dados provenientes da folha “Calcular preço”</t>
  </si>
  <si>
    <t>Produto ou serviço</t>
  </si>
  <si>
    <t>A margem sobre a venda e o markup medem coisas diferentes:
Margem = lucro ÷ preço de venda
Markup = lucro ÷ custo
Esta ferramenta apresenta cada indicador apenas uma vez.</t>
  </si>
  <si>
    <t>Preço atual antes de imposto</t>
  </si>
  <si>
    <t>Unidades mensais esperadas</t>
  </si>
  <si>
    <t>Resultados</t>
  </si>
  <si>
    <t>Lucro por unidade ao preço atual</t>
  </si>
  <si>
    <t>Como interpretar:
• PREÇO ABAIXO DO CUSTO — cada venda gera uma perda antes de considerar eventual imposto.
• ABAIXO DO RECOMENDADO — o preço cobre o custo, mas não alcança a margem desejada.
• ADEQUADO — o preço alcança ou supera a margem desejada, com base nos custos introduzidos.</t>
  </si>
  <si>
    <t>Margem sobre a venda</t>
  </si>
  <si>
    <t>Markup sobre o custo</t>
  </si>
  <si>
    <t>Receita mensal estimada</t>
  </si>
  <si>
    <t>Custos mensais estimados</t>
  </si>
  <si>
    <t>Lucro mensal estimado</t>
  </si>
  <si>
    <t>Situação do preço atual</t>
  </si>
  <si>
    <t>A estimativa mensal pressupõe que todas as unidades indicadas são vendidas ao mesmo preço e com o mesmo custo. Não representa necessariamente o lucro contabilístico da empresa, pois poderão existir outros rendimentos, despesas, perdas ou impostos.</t>
  </si>
  <si>
    <t>Ferramenta de Calculo de Preços para MPME</t>
  </si>
  <si>
    <t>Esta ferramenta apoia a gestão financeira e não substitui a contabilidade formal, o cumprimento das obrigações fiscais ou o aconselhamento profissional.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</si>
</sst>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STN&quot;"/>
    <numFmt numFmtId="165" formatCode="0.0%"/>
  </numFmts>
  <fonts count="7">
    <font>
      <sz val="11"/>
      <name val="Carlito"/>
    </font>
    <font>
      <b/>
      <sz val="16"/>
      <color rgb="FFFFFFFF"/>
      <name val="Carlito"/>
    </font>
    <font>
      <b/>
      <sz val="11"/>
      <color rgb="FF2E2E2E"/>
      <name val="Carlito"/>
    </font>
    <font>
      <b/>
      <sz val="11"/>
      <color rgb="FFFFFFFF"/>
      <name val="Carlito"/>
    </font>
    <font>
      <b/>
      <sz val="11"/>
      <name val="Carlito"/>
    </font>
    <font>
      <i/>
      <sz val="11"/>
      <color rgb="FF666666"/>
      <name val="Carlito"/>
    </font>
    <font>
      <i/>
      <sz val="11"/>
      <color rgb="FF2E2E2E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E2E2E"/>
      </patternFill>
    </fill>
    <fill>
      <patternFill patternType="solid">
        <fgColor rgb="FFFCE5D9"/>
      </patternFill>
    </fill>
    <fill>
      <patternFill patternType="solid">
        <fgColor rgb="FFEB6424"/>
      </patternFill>
    </fill>
    <fill>
      <patternFill patternType="solid">
        <fgColor rgb="FFE7E6E6"/>
      </patternFill>
    </fill>
    <fill>
      <patternFill patternType="solid">
        <fgColor rgb="FFFCE5CD"/>
      </patternFill>
    </fill>
    <fill>
      <patternFill patternType="solid">
        <fgColor rgb="FFFFF3E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5" borderId="1" xfId="0" applyFill="1" applyBorder="1"/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0" fillId="0" borderId="0" xfId="0" applyAlignment="1">
      <alignment wrapText="1"/>
    </xf>
    <xf numFmtId="0" fontId="4" fillId="7" borderId="0" xfId="0" applyFont="1" applyFill="1"/>
    <xf numFmtId="0" fontId="0" fillId="7" borderId="0" xfId="0" applyFill="1" applyAlignment="1">
      <alignment wrapText="1"/>
    </xf>
    <xf numFmtId="0" fontId="4" fillId="5" borderId="0" xfId="0" applyFont="1" applyFill="1"/>
    <xf numFmtId="0" fontId="0" fillId="5" borderId="0" xfId="0" applyFill="1" applyAlignment="1">
      <alignment wrapText="1"/>
    </xf>
    <xf numFmtId="0" fontId="0" fillId="7" borderId="1" xfId="0" applyFill="1" applyBorder="1"/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/>
    <xf numFmtId="4" fontId="0" fillId="7" borderId="1" xfId="0" applyNumberFormat="1" applyFill="1" applyBorder="1"/>
    <xf numFmtId="164" fontId="0" fillId="5" borderId="1" xfId="0" applyNumberFormat="1" applyFill="1" applyBorder="1"/>
    <xf numFmtId="165" fontId="0" fillId="7" borderId="1" xfId="0" applyNumberFormat="1" applyFill="1" applyBorder="1"/>
    <xf numFmtId="165" fontId="0" fillId="5" borderId="1" xfId="0" applyNumberFormat="1" applyFill="1" applyBorder="1"/>
    <xf numFmtId="164" fontId="0" fillId="7" borderId="1" xfId="0" applyNumberFormat="1" applyFill="1" applyBorder="1"/>
    <xf numFmtId="0" fontId="3" fillId="2" borderId="1" xfId="0" applyFont="1" applyFill="1" applyBorder="1" applyAlignment="1">
      <alignment horizontal="center" vertical="center" wrapText="1"/>
    </xf>
    <xf numFmtId="4" fontId="0" fillId="5" borderId="1" xfId="0" applyNumberFormat="1" applyFill="1" applyBorder="1"/>
    <xf numFmtId="0" fontId="0" fillId="0" borderId="0" xfId="0" applyAlignment="1">
      <alignment wrapText="1"/>
    </xf>
    <xf numFmtId="0" fontId="0" fillId="0" borderId="0" xfId="0"/>
    <xf numFmtId="0" fontId="5" fillId="5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0" borderId="1" xfId="0" applyBorder="1" applyAlignment="1">
      <alignment wrapText="1"/>
    </xf>
    <xf numFmtId="0" fontId="0" fillId="6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7" borderId="1" xfId="0" applyFill="1" applyBorder="1"/>
    <xf numFmtId="0" fontId="0" fillId="0" borderId="1" xfId="0" applyBorder="1"/>
    <xf numFmtId="0" fontId="5" fillId="5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5">
    <dxf>
      <font>
        <color rgb="FF006100"/>
      </font>
      <fill>
        <patternFill patternType="solid">
          <bgColor rgb="FFD9EAD3"/>
        </patternFill>
      </fill>
    </dxf>
    <dxf>
      <font>
        <color rgb="FF9C6500"/>
      </font>
      <fill>
        <patternFill patternType="solid">
          <bgColor rgb="FFFCE5CD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2025227" cy="1168400"/>
    <xdr:pic>
      <xdr:nvPicPr>
        <xdr:cNvPr id="2" name="a1b17616-6d18-413a-b59c-34ecc8fbc9d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8600"/>
          <a:ext cx="2025227" cy="1168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workbookViewId="0">
      <selection sqref="A1:H2"/>
    </sheetView>
  </sheetViews>
  <sheetFormatPr defaultRowHeight="14"/>
  <cols>
    <col min="1" max="1" width="27" customWidth="1"/>
    <col min="2" max="2" width="34" customWidth="1"/>
    <col min="3" max="3" width="19" customWidth="1"/>
    <col min="4" max="4" width="4" customWidth="1"/>
    <col min="5" max="8" width="22" customWidth="1"/>
  </cols>
  <sheetData>
    <row r="1" spans="1:8" ht="24" customHeight="1">
      <c r="A1" s="31" t="s">
        <v>107</v>
      </c>
      <c r="B1" s="26"/>
      <c r="C1" s="26"/>
      <c r="D1" s="26"/>
      <c r="E1" s="26"/>
      <c r="F1" s="26"/>
      <c r="G1" s="26"/>
      <c r="H1" s="26"/>
    </row>
    <row r="2" spans="1:8" ht="24" customHeight="1">
      <c r="A2" s="26"/>
      <c r="B2" s="26"/>
      <c r="C2" s="26"/>
      <c r="D2" s="26"/>
      <c r="E2" s="26"/>
      <c r="F2" s="26"/>
      <c r="G2" s="26"/>
      <c r="H2" s="26"/>
    </row>
    <row r="4" spans="1:8">
      <c r="A4" s="32" t="s">
        <v>0</v>
      </c>
      <c r="B4" s="26"/>
      <c r="C4" s="26"/>
      <c r="D4" s="26"/>
      <c r="E4" s="26"/>
      <c r="F4" s="26"/>
      <c r="G4" s="26"/>
      <c r="H4" s="26"/>
    </row>
    <row r="5" spans="1:8">
      <c r="A5" s="26"/>
      <c r="B5" s="26"/>
      <c r="C5" s="26"/>
      <c r="D5" s="26"/>
      <c r="E5" s="26"/>
      <c r="F5" s="26"/>
      <c r="G5" s="26"/>
      <c r="H5" s="26"/>
    </row>
    <row r="7" spans="1:8">
      <c r="A7" s="28" t="s">
        <v>1</v>
      </c>
      <c r="B7" s="26"/>
      <c r="C7" s="26"/>
      <c r="D7" s="26"/>
      <c r="E7" s="26"/>
      <c r="F7" s="26"/>
      <c r="G7" s="26"/>
      <c r="H7" s="26"/>
    </row>
    <row r="8" spans="1:8" ht="36" customHeight="1">
      <c r="A8" s="3">
        <v>1</v>
      </c>
      <c r="B8" s="5" t="s">
        <v>2</v>
      </c>
      <c r="C8" s="29" t="s">
        <v>3</v>
      </c>
      <c r="D8" s="26"/>
      <c r="E8" s="26"/>
      <c r="F8" s="26"/>
      <c r="G8" s="26"/>
      <c r="H8" s="26"/>
    </row>
    <row r="9" spans="1:8" ht="36" customHeight="1">
      <c r="A9" s="3">
        <v>2</v>
      </c>
      <c r="B9" s="5" t="s">
        <v>4</v>
      </c>
      <c r="C9" s="29" t="s">
        <v>5</v>
      </c>
      <c r="D9" s="26"/>
      <c r="E9" s="26"/>
      <c r="F9" s="26"/>
      <c r="G9" s="26"/>
      <c r="H9" s="26"/>
    </row>
    <row r="10" spans="1:8" ht="36" customHeight="1">
      <c r="A10" s="3">
        <v>3</v>
      </c>
      <c r="B10" s="5" t="s">
        <v>6</v>
      </c>
      <c r="C10" s="29" t="s">
        <v>7</v>
      </c>
      <c r="D10" s="26"/>
      <c r="E10" s="26"/>
      <c r="F10" s="26"/>
      <c r="G10" s="26"/>
      <c r="H10" s="26"/>
    </row>
    <row r="11" spans="1:8" ht="36" customHeight="1">
      <c r="A11" s="3">
        <v>4</v>
      </c>
      <c r="B11" s="5" t="s">
        <v>8</v>
      </c>
      <c r="C11" s="29" t="s">
        <v>9</v>
      </c>
      <c r="D11" s="26"/>
      <c r="E11" s="26"/>
      <c r="F11" s="26"/>
      <c r="G11" s="26"/>
      <c r="H11" s="26"/>
    </row>
    <row r="14" spans="1:8">
      <c r="A14" s="28" t="s">
        <v>10</v>
      </c>
      <c r="B14" s="26"/>
      <c r="C14" s="26"/>
      <c r="D14" s="26"/>
      <c r="E14" s="26"/>
      <c r="F14" s="26"/>
      <c r="G14" s="26"/>
      <c r="H14" s="26"/>
    </row>
    <row r="15" spans="1:8">
      <c r="A15" s="6" t="s">
        <v>11</v>
      </c>
      <c r="B15" s="6" t="s">
        <v>12</v>
      </c>
      <c r="C15" s="6" t="s">
        <v>13</v>
      </c>
      <c r="E15" s="30" t="s">
        <v>14</v>
      </c>
      <c r="F15" s="26"/>
      <c r="G15" s="26"/>
      <c r="H15" s="26"/>
    </row>
    <row r="16" spans="1:8">
      <c r="A16" s="7" t="s">
        <v>15</v>
      </c>
      <c r="B16" s="1" t="s">
        <v>16</v>
      </c>
      <c r="C16" s="1" t="s">
        <v>17</v>
      </c>
      <c r="E16" s="26"/>
      <c r="F16" s="26"/>
      <c r="G16" s="26"/>
      <c r="H16" s="26"/>
    </row>
    <row r="17" spans="1:8">
      <c r="A17" s="7" t="s">
        <v>18</v>
      </c>
      <c r="B17" s="1" t="s">
        <v>19</v>
      </c>
      <c r="C17" s="1" t="s">
        <v>20</v>
      </c>
      <c r="E17" s="26"/>
      <c r="F17" s="26"/>
      <c r="G17" s="26"/>
      <c r="H17" s="26"/>
    </row>
    <row r="18" spans="1:8">
      <c r="A18" s="7" t="s">
        <v>21</v>
      </c>
      <c r="B18" s="1" t="s">
        <v>22</v>
      </c>
      <c r="C18" s="1" t="s">
        <v>23</v>
      </c>
      <c r="E18" s="26"/>
      <c r="F18" s="26"/>
      <c r="G18" s="26"/>
      <c r="H18" s="26"/>
    </row>
    <row r="19" spans="1:8">
      <c r="A19" s="7" t="s">
        <v>24</v>
      </c>
      <c r="B19" s="1" t="s">
        <v>25</v>
      </c>
      <c r="C19" s="1" t="s">
        <v>25</v>
      </c>
      <c r="E19" s="26"/>
      <c r="F19" s="26"/>
      <c r="G19" s="26"/>
      <c r="H19" s="26"/>
    </row>
    <row r="20" spans="1:8">
      <c r="A20" s="7" t="s">
        <v>26</v>
      </c>
      <c r="B20" s="1" t="s">
        <v>27</v>
      </c>
      <c r="C20" s="1" t="s">
        <v>28</v>
      </c>
      <c r="E20" s="26"/>
      <c r="F20" s="26"/>
      <c r="G20" s="26"/>
      <c r="H20" s="26"/>
    </row>
    <row r="23" spans="1:8">
      <c r="A23" s="28" t="s">
        <v>29</v>
      </c>
      <c r="B23" s="26"/>
      <c r="C23" s="26"/>
      <c r="D23" s="26"/>
      <c r="E23" s="26"/>
      <c r="F23" s="26"/>
      <c r="G23" s="26"/>
      <c r="H23" s="26"/>
    </row>
    <row r="24" spans="1:8">
      <c r="A24" s="10" t="s">
        <v>30</v>
      </c>
      <c r="B24" s="11" t="s">
        <v>31</v>
      </c>
    </row>
    <row r="25" spans="1:8">
      <c r="A25" s="12" t="s">
        <v>32</v>
      </c>
      <c r="B25" s="13" t="s">
        <v>33</v>
      </c>
    </row>
    <row r="26" spans="1:8">
      <c r="A26" s="8" t="s">
        <v>34</v>
      </c>
      <c r="B26" s="9" t="s">
        <v>35</v>
      </c>
    </row>
    <row r="27" spans="1:8" ht="38" customHeight="1">
      <c r="A27" s="8" t="s">
        <v>36</v>
      </c>
      <c r="B27" s="25" t="s">
        <v>37</v>
      </c>
      <c r="C27" s="26"/>
      <c r="D27" s="26"/>
      <c r="E27" s="26"/>
      <c r="F27" s="26"/>
      <c r="G27" s="26"/>
      <c r="H27" s="26"/>
    </row>
    <row r="28" spans="1:8" ht="38" customHeight="1">
      <c r="A28" s="8" t="s">
        <v>38</v>
      </c>
      <c r="B28" s="25" t="s">
        <v>108</v>
      </c>
      <c r="C28" s="26"/>
      <c r="D28" s="26"/>
      <c r="E28" s="26"/>
      <c r="F28" s="26"/>
      <c r="G28" s="26"/>
      <c r="H28" s="26"/>
    </row>
    <row r="30" spans="1:8">
      <c r="A30" s="27" t="s">
        <v>39</v>
      </c>
      <c r="B30" s="26"/>
      <c r="C30" s="26"/>
      <c r="D30" s="26"/>
      <c r="E30" s="26"/>
      <c r="F30" s="26"/>
      <c r="G30" s="26"/>
      <c r="H30" s="26"/>
    </row>
    <row r="31" spans="1:8">
      <c r="A31" s="26"/>
      <c r="B31" s="26"/>
      <c r="C31" s="26"/>
      <c r="D31" s="26"/>
      <c r="E31" s="26"/>
      <c r="F31" s="26"/>
      <c r="G31" s="26"/>
      <c r="H31" s="26"/>
    </row>
    <row r="33" spans="1:8">
      <c r="A33" s="28" t="s">
        <v>40</v>
      </c>
      <c r="B33" s="26"/>
      <c r="C33" s="26"/>
      <c r="D33" s="26"/>
      <c r="E33" s="26"/>
      <c r="F33" s="26"/>
      <c r="G33" s="26"/>
      <c r="H33" s="26"/>
    </row>
    <row r="35" spans="1:8">
      <c r="B35" s="37" t="s">
        <v>41</v>
      </c>
      <c r="C35" s="37"/>
      <c r="D35" s="37"/>
      <c r="E35" s="37"/>
      <c r="F35" s="37"/>
      <c r="G35" s="37"/>
      <c r="H35" s="37"/>
    </row>
    <row r="36" spans="1:8">
      <c r="B36" s="37"/>
      <c r="C36" s="37"/>
      <c r="D36" s="37"/>
      <c r="E36" s="37"/>
      <c r="F36" s="37"/>
      <c r="G36" s="37"/>
      <c r="H36" s="37"/>
    </row>
    <row r="37" spans="1:8">
      <c r="B37" s="37"/>
      <c r="C37" s="37"/>
      <c r="D37" s="37"/>
      <c r="E37" s="37"/>
      <c r="F37" s="37"/>
      <c r="G37" s="37"/>
      <c r="H37" s="37"/>
    </row>
    <row r="38" spans="1:8">
      <c r="B38" s="37"/>
      <c r="C38" s="37"/>
      <c r="D38" s="37"/>
      <c r="E38" s="37"/>
      <c r="F38" s="37"/>
      <c r="G38" s="37"/>
      <c r="H38" s="37"/>
    </row>
  </sheetData>
  <mergeCells count="15">
    <mergeCell ref="B35:H38"/>
    <mergeCell ref="A1:H2"/>
    <mergeCell ref="A4:H5"/>
    <mergeCell ref="A7:H7"/>
    <mergeCell ref="C8:H8"/>
    <mergeCell ref="C9:H9"/>
    <mergeCell ref="C10:H10"/>
    <mergeCell ref="C11:H11"/>
    <mergeCell ref="A14:H14"/>
    <mergeCell ref="E15:H20"/>
    <mergeCell ref="A23:H23"/>
    <mergeCell ref="B27:H27"/>
    <mergeCell ref="B28:H28"/>
    <mergeCell ref="A30:H31"/>
    <mergeCell ref="A33:H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showGridLines="0" workbookViewId="0">
      <selection sqref="A1:H2"/>
    </sheetView>
  </sheetViews>
  <sheetFormatPr defaultRowHeight="14"/>
  <cols>
    <col min="1" max="1" width="38" customWidth="1"/>
    <col min="2" max="3" width="21" customWidth="1"/>
    <col min="4" max="4" width="31" customWidth="1"/>
    <col min="5" max="5" width="22" customWidth="1"/>
    <col min="6" max="6" width="4" customWidth="1"/>
    <col min="7" max="8" width="24" customWidth="1"/>
  </cols>
  <sheetData>
    <row r="1" spans="1:8" ht="24" customHeight="1">
      <c r="A1" s="31" t="s">
        <v>42</v>
      </c>
      <c r="B1" s="26"/>
      <c r="C1" s="26"/>
      <c r="D1" s="26"/>
      <c r="E1" s="26"/>
      <c r="F1" s="26"/>
      <c r="G1" s="26"/>
      <c r="H1" s="26"/>
    </row>
    <row r="2" spans="1:8" ht="24" customHeight="1">
      <c r="A2" s="26"/>
      <c r="B2" s="26"/>
      <c r="C2" s="26"/>
      <c r="D2" s="26"/>
      <c r="E2" s="26"/>
      <c r="F2" s="26"/>
      <c r="G2" s="26"/>
      <c r="H2" s="26"/>
    </row>
    <row r="3" spans="1:8" ht="18" customHeight="1">
      <c r="A3" s="33" t="s">
        <v>43</v>
      </c>
      <c r="B3" s="26"/>
      <c r="C3" s="26"/>
      <c r="D3" s="26"/>
      <c r="E3" s="26"/>
      <c r="F3" s="26"/>
      <c r="G3" s="26"/>
      <c r="H3" s="26"/>
    </row>
    <row r="4" spans="1:8" ht="18" customHeight="1">
      <c r="A4" s="26"/>
      <c r="B4" s="26"/>
      <c r="C4" s="26"/>
      <c r="D4" s="26"/>
      <c r="E4" s="26"/>
      <c r="F4" s="26"/>
      <c r="G4" s="26"/>
      <c r="H4" s="26"/>
    </row>
    <row r="6" spans="1:8">
      <c r="A6" s="28" t="s">
        <v>44</v>
      </c>
      <c r="B6" s="26"/>
      <c r="C6" s="26"/>
      <c r="D6" s="26"/>
      <c r="E6" s="26"/>
      <c r="F6" s="26"/>
      <c r="G6" s="26"/>
      <c r="H6" s="26"/>
    </row>
    <row r="7" spans="1:8">
      <c r="A7" s="7" t="s">
        <v>45</v>
      </c>
      <c r="B7" s="34"/>
      <c r="C7" s="35"/>
      <c r="D7" s="35"/>
      <c r="E7" s="7" t="s">
        <v>46</v>
      </c>
      <c r="F7" s="34"/>
      <c r="G7" s="35"/>
      <c r="H7" s="35"/>
    </row>
    <row r="9" spans="1:8">
      <c r="A9" s="28" t="s">
        <v>47</v>
      </c>
      <c r="B9" s="26"/>
      <c r="C9" s="26"/>
      <c r="D9" s="26"/>
      <c r="E9" s="26"/>
      <c r="F9" s="26"/>
      <c r="G9" s="26"/>
      <c r="H9" s="26"/>
    </row>
    <row r="10" spans="1:8">
      <c r="A10" s="16" t="s">
        <v>48</v>
      </c>
      <c r="B10" s="16" t="s">
        <v>49</v>
      </c>
      <c r="C10" s="16" t="s">
        <v>50</v>
      </c>
      <c r="D10" s="16" t="s">
        <v>51</v>
      </c>
      <c r="F10" s="30" t="s">
        <v>52</v>
      </c>
      <c r="G10" s="26"/>
      <c r="H10" s="26"/>
    </row>
    <row r="11" spans="1:8">
      <c r="A11" s="14" t="s">
        <v>53</v>
      </c>
      <c r="B11" s="18"/>
      <c r="C11" s="18"/>
      <c r="D11" s="19" t="str">
        <f t="shared" ref="D11:D17" si="0">IF(OR(B11="",C11=""),"",B11*C11)</f>
        <v/>
      </c>
      <c r="F11" s="26"/>
      <c r="G11" s="26"/>
      <c r="H11" s="26"/>
    </row>
    <row r="12" spans="1:8">
      <c r="A12" s="14" t="s">
        <v>54</v>
      </c>
      <c r="B12" s="18"/>
      <c r="C12" s="18"/>
      <c r="D12" s="19" t="str">
        <f t="shared" si="0"/>
        <v/>
      </c>
      <c r="F12" s="26"/>
      <c r="G12" s="26"/>
      <c r="H12" s="26"/>
    </row>
    <row r="13" spans="1:8">
      <c r="A13" s="14" t="s">
        <v>55</v>
      </c>
      <c r="B13" s="18"/>
      <c r="C13" s="18"/>
      <c r="D13" s="19" t="str">
        <f t="shared" si="0"/>
        <v/>
      </c>
      <c r="F13" s="26"/>
      <c r="G13" s="26"/>
      <c r="H13" s="26"/>
    </row>
    <row r="14" spans="1:8">
      <c r="A14" s="14" t="s">
        <v>56</v>
      </c>
      <c r="B14" s="18"/>
      <c r="C14" s="18"/>
      <c r="D14" s="19" t="str">
        <f t="shared" si="0"/>
        <v/>
      </c>
      <c r="F14" s="26"/>
      <c r="G14" s="26"/>
      <c r="H14" s="26"/>
    </row>
    <row r="15" spans="1:8">
      <c r="A15" s="14" t="s">
        <v>57</v>
      </c>
      <c r="B15" s="18"/>
      <c r="C15" s="18"/>
      <c r="D15" s="19" t="str">
        <f t="shared" si="0"/>
        <v/>
      </c>
      <c r="F15" s="26"/>
      <c r="G15" s="26"/>
      <c r="H15" s="26"/>
    </row>
    <row r="16" spans="1:8">
      <c r="A16" s="14" t="s">
        <v>58</v>
      </c>
      <c r="B16" s="18"/>
      <c r="C16" s="18"/>
      <c r="D16" s="19" t="str">
        <f t="shared" si="0"/>
        <v/>
      </c>
      <c r="F16" s="26"/>
      <c r="G16" s="26"/>
      <c r="H16" s="26"/>
    </row>
    <row r="17" spans="1:8">
      <c r="A17" s="14" t="s">
        <v>58</v>
      </c>
      <c r="B17" s="18"/>
      <c r="C17" s="18"/>
      <c r="D17" s="19" t="str">
        <f t="shared" si="0"/>
        <v/>
      </c>
      <c r="F17" s="26"/>
      <c r="G17" s="26"/>
      <c r="H17" s="26"/>
    </row>
    <row r="18" spans="1:8">
      <c r="A18" s="15" t="s">
        <v>59</v>
      </c>
      <c r="B18" s="15"/>
      <c r="C18" s="15"/>
      <c r="D18" s="17" t="str">
        <f>IF(COUNT(B11:C17)=0,"",SUM(D11:D17))</f>
        <v/>
      </c>
    </row>
    <row r="20" spans="1:8">
      <c r="A20" s="28" t="s">
        <v>60</v>
      </c>
      <c r="B20" s="26"/>
      <c r="C20" s="26"/>
      <c r="D20" s="26"/>
      <c r="E20" s="26"/>
      <c r="F20" s="26"/>
      <c r="G20" s="26"/>
      <c r="H20" s="26"/>
    </row>
    <row r="21" spans="1:8">
      <c r="A21" s="16" t="s">
        <v>61</v>
      </c>
      <c r="B21" s="16" t="s">
        <v>62</v>
      </c>
      <c r="D21" s="16" t="s">
        <v>63</v>
      </c>
      <c r="E21" s="16" t="s">
        <v>64</v>
      </c>
      <c r="G21" s="30" t="s">
        <v>65</v>
      </c>
      <c r="H21" s="26"/>
    </row>
    <row r="22" spans="1:8">
      <c r="A22" s="14" t="s">
        <v>66</v>
      </c>
      <c r="B22" s="22"/>
      <c r="D22" s="1" t="s">
        <v>67</v>
      </c>
      <c r="E22" s="18"/>
      <c r="G22" s="26"/>
      <c r="H22" s="26"/>
    </row>
    <row r="23" spans="1:8">
      <c r="A23" s="14" t="s">
        <v>68</v>
      </c>
      <c r="B23" s="22"/>
      <c r="D23" s="1" t="s">
        <v>69</v>
      </c>
      <c r="E23" s="19" t="str">
        <f>IF(OR(B29="",E22="",E22&lt;=0),"",B29/E22)</f>
        <v/>
      </c>
      <c r="G23" s="26"/>
      <c r="H23" s="26"/>
    </row>
    <row r="24" spans="1:8">
      <c r="A24" s="14" t="s">
        <v>70</v>
      </c>
      <c r="B24" s="22"/>
      <c r="D24" s="1" t="s">
        <v>15</v>
      </c>
      <c r="E24" s="19" t="str">
        <f>IF(D18="","",D18)</f>
        <v/>
      </c>
      <c r="G24" s="26"/>
      <c r="H24" s="26"/>
    </row>
    <row r="25" spans="1:8">
      <c r="A25" s="14" t="s">
        <v>71</v>
      </c>
      <c r="B25" s="22"/>
      <c r="D25" s="1" t="s">
        <v>21</v>
      </c>
      <c r="E25" s="19" t="str">
        <f>IF(OR(E23="",E24=""),"",E23+E24)</f>
        <v/>
      </c>
      <c r="G25" s="26"/>
      <c r="H25" s="26"/>
    </row>
    <row r="26" spans="1:8">
      <c r="A26" s="14" t="s">
        <v>72</v>
      </c>
      <c r="B26" s="22"/>
    </row>
    <row r="27" spans="1:8">
      <c r="A27" s="14" t="s">
        <v>73</v>
      </c>
      <c r="B27" s="22"/>
    </row>
    <row r="28" spans="1:8">
      <c r="A28" s="14" t="s">
        <v>74</v>
      </c>
      <c r="B28" s="22"/>
    </row>
    <row r="29" spans="1:8">
      <c r="A29" s="15" t="s">
        <v>75</v>
      </c>
      <c r="B29" s="17" t="str">
        <f>IF(COUNT(B22:B28)=0,"",SUM(B22:B28))</f>
        <v/>
      </c>
    </row>
    <row r="31" spans="1:8">
      <c r="A31" s="28" t="s">
        <v>76</v>
      </c>
      <c r="B31" s="26"/>
      <c r="C31" s="26"/>
      <c r="D31" s="26"/>
      <c r="E31" s="26"/>
      <c r="F31" s="26"/>
      <c r="G31" s="26"/>
      <c r="H31" s="26"/>
    </row>
    <row r="32" spans="1:8">
      <c r="A32" s="1" t="s">
        <v>77</v>
      </c>
      <c r="B32" s="20"/>
      <c r="D32" s="23" t="s">
        <v>78</v>
      </c>
      <c r="E32" s="23"/>
    </row>
    <row r="33" spans="1:8">
      <c r="A33" s="1" t="s">
        <v>26</v>
      </c>
      <c r="B33" s="19" t="str">
        <f>IF(OR(E25="",B32="",B32&lt;0,B32&gt;=1),"",E25/(1-B32))</f>
        <v/>
      </c>
      <c r="D33" s="29" t="s">
        <v>79</v>
      </c>
      <c r="E33" s="29"/>
    </row>
    <row r="34" spans="1:8">
      <c r="A34" s="1" t="s">
        <v>80</v>
      </c>
      <c r="B34" s="19"/>
      <c r="D34" s="29" t="s">
        <v>81</v>
      </c>
      <c r="E34" s="29"/>
    </row>
    <row r="35" spans="1:8">
      <c r="A35" s="1" t="s">
        <v>82</v>
      </c>
      <c r="B35" s="19" t="str">
        <f>IF(B33="","",B33*(1+IF(B34="",0,B34)))</f>
        <v/>
      </c>
      <c r="D35" s="29" t="s">
        <v>83</v>
      </c>
      <c r="E35" s="29"/>
    </row>
    <row r="36" spans="1:8">
      <c r="A36" s="1" t="s">
        <v>84</v>
      </c>
      <c r="B36" s="22"/>
      <c r="D36" s="29" t="s">
        <v>85</v>
      </c>
      <c r="E36" s="29"/>
    </row>
    <row r="37" spans="1:8">
      <c r="A37" s="1" t="s">
        <v>86</v>
      </c>
      <c r="B37" s="19" t="str">
        <f>IF(OR(B36="",B33=""),"",B36-B33)</f>
        <v/>
      </c>
      <c r="D37" s="29" t="s">
        <v>87</v>
      </c>
      <c r="E37" s="29"/>
    </row>
    <row r="39" spans="1:8">
      <c r="A39" s="2" t="s">
        <v>88</v>
      </c>
      <c r="B39" s="2" t="str">
        <f>IF(B7="","",IF(OR(E22="",E22&lt;=0),"REVER UNIDADES MENSAIS",IF(OR(B32="",B32&lt;0,B32&gt;=1),"REVER MARGEM",IF(OR(B34&lt;0,B34&gt;=1),"REVER IMPOSTO",IF(COUNTIF(B11:C17,"&lt;0")+COUNTIF(B22:B28,"&lt;0")&gt;0,"REVER VALORES NEGATIVOS","OK")))))</f>
        <v/>
      </c>
    </row>
    <row r="41" spans="1:8">
      <c r="A41" s="30" t="s">
        <v>89</v>
      </c>
      <c r="B41" s="26"/>
      <c r="C41" s="26"/>
      <c r="D41" s="26"/>
      <c r="E41" s="26"/>
      <c r="F41" s="26"/>
      <c r="G41" s="26"/>
      <c r="H41" s="26"/>
    </row>
    <row r="42" spans="1:8">
      <c r="A42" s="26"/>
      <c r="B42" s="26"/>
      <c r="C42" s="26"/>
      <c r="D42" s="26"/>
      <c r="E42" s="26"/>
      <c r="F42" s="26"/>
      <c r="G42" s="26"/>
      <c r="H42" s="26"/>
    </row>
    <row r="43" spans="1:8">
      <c r="A43" s="26"/>
      <c r="B43" s="26"/>
      <c r="C43" s="26"/>
      <c r="D43" s="26"/>
      <c r="E43" s="26"/>
      <c r="F43" s="26"/>
      <c r="G43" s="26"/>
      <c r="H43" s="26"/>
    </row>
  </sheetData>
  <mergeCells count="16">
    <mergeCell ref="A1:H2"/>
    <mergeCell ref="A3:H4"/>
    <mergeCell ref="A6:H6"/>
    <mergeCell ref="B7:D7"/>
    <mergeCell ref="F7:H7"/>
    <mergeCell ref="A9:H9"/>
    <mergeCell ref="F10:H17"/>
    <mergeCell ref="A20:H20"/>
    <mergeCell ref="G21:H25"/>
    <mergeCell ref="A31:H31"/>
    <mergeCell ref="A41:H43"/>
    <mergeCell ref="D33:E33"/>
    <mergeCell ref="D34:E34"/>
    <mergeCell ref="D35:E35"/>
    <mergeCell ref="D36:E36"/>
    <mergeCell ref="D37:E37"/>
  </mergeCells>
  <conditionalFormatting sqref="B39">
    <cfRule type="expression" dxfId="4" priority="1">
      <formula>$B39="OK"</formula>
    </cfRule>
    <cfRule type="expression" dxfId="3" priority="2">
      <formula>AND($B39&lt;&gt;"",$B39&lt;&gt;"OK")</formula>
    </cfRule>
  </conditionalFormatting>
  <dataValidations count="2">
    <dataValidation type="list" sqref="F7" xr:uid="{00000000-0002-0000-0100-000000000000}">
      <formula1>"Produto,Serviço"</formula1>
    </dataValidation>
    <dataValidation type="decimal" sqref="B32 B34" xr:uid="{00000000-0002-0000-0100-000001000000}">
      <formula1>0</formula1>
      <formula2>0.99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showGridLines="0" workbookViewId="0">
      <selection sqref="A1:H2"/>
    </sheetView>
  </sheetViews>
  <sheetFormatPr defaultRowHeight="14"/>
  <cols>
    <col min="1" max="1" width="37" customWidth="1"/>
    <col min="2" max="2" width="24" customWidth="1"/>
    <col min="3" max="3" width="4" customWidth="1"/>
    <col min="4" max="8" width="25" customWidth="1"/>
  </cols>
  <sheetData>
    <row r="1" spans="1:8" ht="24" customHeight="1">
      <c r="A1" s="31" t="s">
        <v>90</v>
      </c>
      <c r="B1" s="26"/>
      <c r="C1" s="26"/>
      <c r="D1" s="26"/>
      <c r="E1" s="26"/>
      <c r="F1" s="26"/>
      <c r="G1" s="26"/>
      <c r="H1" s="26"/>
    </row>
    <row r="2" spans="1:8" ht="24" customHeight="1">
      <c r="A2" s="26"/>
      <c r="B2" s="26"/>
      <c r="C2" s="26"/>
      <c r="D2" s="26"/>
      <c r="E2" s="26"/>
      <c r="F2" s="26"/>
      <c r="G2" s="26"/>
      <c r="H2" s="26"/>
    </row>
    <row r="3" spans="1:8" ht="18" customHeight="1">
      <c r="A3" s="33" t="s">
        <v>91</v>
      </c>
      <c r="B3" s="26"/>
      <c r="C3" s="26"/>
      <c r="D3" s="26"/>
      <c r="E3" s="26"/>
      <c r="F3" s="26"/>
      <c r="G3" s="26"/>
      <c r="H3" s="26"/>
    </row>
    <row r="4" spans="1:8" ht="18" customHeight="1">
      <c r="A4" s="26"/>
      <c r="B4" s="26"/>
      <c r="C4" s="26"/>
      <c r="D4" s="26"/>
      <c r="E4" s="26"/>
      <c r="F4" s="26"/>
      <c r="G4" s="26"/>
      <c r="H4" s="26"/>
    </row>
    <row r="6" spans="1:8">
      <c r="A6" s="28" t="s">
        <v>92</v>
      </c>
      <c r="B6" s="26"/>
      <c r="C6" s="26"/>
      <c r="D6" s="26"/>
      <c r="E6" s="26"/>
      <c r="F6" s="26"/>
      <c r="G6" s="26"/>
      <c r="H6" s="26"/>
    </row>
    <row r="7" spans="1:8">
      <c r="A7" s="1" t="s">
        <v>93</v>
      </c>
      <c r="B7" s="4" t="str">
        <f>IF('Calcular preço'!B7="","",'Calcular preço'!B7)</f>
        <v/>
      </c>
      <c r="D7" s="30" t="s">
        <v>94</v>
      </c>
      <c r="E7" s="26"/>
      <c r="F7" s="26"/>
      <c r="G7" s="26"/>
      <c r="H7" s="26"/>
    </row>
    <row r="8" spans="1:8">
      <c r="A8" s="1" t="s">
        <v>21</v>
      </c>
      <c r="B8" s="19" t="str">
        <f>IF('Calcular preço'!E25="","",'Calcular preço'!E25)</f>
        <v/>
      </c>
      <c r="D8" s="26"/>
      <c r="E8" s="26"/>
      <c r="F8" s="26"/>
      <c r="G8" s="26"/>
      <c r="H8" s="26"/>
    </row>
    <row r="9" spans="1:8">
      <c r="A9" s="1" t="s">
        <v>26</v>
      </c>
      <c r="B9" s="19" t="str">
        <f>IF('Calcular preço'!B33="","",'Calcular preço'!B33)</f>
        <v/>
      </c>
      <c r="D9" s="26"/>
      <c r="E9" s="26"/>
      <c r="F9" s="26"/>
      <c r="G9" s="26"/>
      <c r="H9" s="26"/>
    </row>
    <row r="10" spans="1:8">
      <c r="A10" s="1" t="s">
        <v>95</v>
      </c>
      <c r="B10" s="19" t="str">
        <f>IF('Calcular preço'!B36="","",'Calcular preço'!B36)</f>
        <v/>
      </c>
      <c r="D10" s="26"/>
      <c r="E10" s="26"/>
      <c r="F10" s="26"/>
      <c r="G10" s="26"/>
      <c r="H10" s="26"/>
    </row>
    <row r="11" spans="1:8">
      <c r="A11" s="1" t="s">
        <v>96</v>
      </c>
      <c r="B11" s="24" t="str">
        <f>IF('Calcular preço'!E22="","",'Calcular preço'!E22)</f>
        <v/>
      </c>
      <c r="D11" s="26"/>
      <c r="E11" s="26"/>
      <c r="F11" s="26"/>
      <c r="G11" s="26"/>
      <c r="H11" s="26"/>
    </row>
    <row r="13" spans="1:8">
      <c r="A13" s="28" t="s">
        <v>97</v>
      </c>
      <c r="B13" s="26"/>
      <c r="C13" s="26"/>
      <c r="D13" s="26"/>
      <c r="E13" s="26"/>
      <c r="F13" s="26"/>
      <c r="G13" s="26"/>
      <c r="H13" s="26"/>
    </row>
    <row r="14" spans="1:8">
      <c r="A14" s="1" t="s">
        <v>98</v>
      </c>
      <c r="B14" s="19" t="str">
        <f>IF(OR(B10="",B8=""),"",B10-B8)</f>
        <v/>
      </c>
      <c r="D14" s="30" t="s">
        <v>99</v>
      </c>
      <c r="E14" s="26"/>
      <c r="F14" s="26"/>
      <c r="G14" s="26"/>
      <c r="H14" s="26"/>
    </row>
    <row r="15" spans="1:8">
      <c r="A15" s="1" t="s">
        <v>100</v>
      </c>
      <c r="B15" s="21" t="str">
        <f>IF(OR(B14="",B10="",B10=0),"",B14/B10)</f>
        <v/>
      </c>
      <c r="D15" s="26"/>
      <c r="E15" s="26"/>
      <c r="F15" s="26"/>
      <c r="G15" s="26"/>
      <c r="H15" s="26"/>
    </row>
    <row r="16" spans="1:8">
      <c r="A16" s="1" t="s">
        <v>101</v>
      </c>
      <c r="B16" s="21" t="str">
        <f>IF(OR(B14="",B8="",B8=0),"",B14/B8)</f>
        <v/>
      </c>
      <c r="D16" s="26"/>
      <c r="E16" s="26"/>
      <c r="F16" s="26"/>
      <c r="G16" s="26"/>
      <c r="H16" s="26"/>
    </row>
    <row r="17" spans="1:8">
      <c r="A17" s="1" t="s">
        <v>86</v>
      </c>
      <c r="B17" s="19" t="str">
        <f>IF(OR(B10="",B9=""),"",B10-B9)</f>
        <v/>
      </c>
      <c r="D17" s="26"/>
      <c r="E17" s="26"/>
      <c r="F17" s="26"/>
      <c r="G17" s="26"/>
      <c r="H17" s="26"/>
    </row>
    <row r="18" spans="1:8">
      <c r="A18" s="1" t="s">
        <v>102</v>
      </c>
      <c r="B18" s="19" t="str">
        <f>IF(OR(B10="",B11=""),"",B10*B11)</f>
        <v/>
      </c>
      <c r="D18" s="26"/>
      <c r="E18" s="26"/>
      <c r="F18" s="26"/>
      <c r="G18" s="26"/>
      <c r="H18" s="26"/>
    </row>
    <row r="19" spans="1:8">
      <c r="A19" s="1" t="s">
        <v>103</v>
      </c>
      <c r="B19" s="19" t="str">
        <f>IF(OR(B8="",B11=""),"",B8*B11)</f>
        <v/>
      </c>
      <c r="D19" s="26"/>
      <c r="E19" s="26"/>
      <c r="F19" s="26"/>
      <c r="G19" s="26"/>
      <c r="H19" s="26"/>
    </row>
    <row r="20" spans="1:8">
      <c r="A20" s="1" t="s">
        <v>104</v>
      </c>
      <c r="B20" s="19" t="str">
        <f>IF(OR(B14="",B11=""),"",B14*B11)</f>
        <v/>
      </c>
      <c r="D20" s="26"/>
      <c r="E20" s="26"/>
      <c r="F20" s="26"/>
      <c r="G20" s="26"/>
      <c r="H20" s="26"/>
    </row>
    <row r="21" spans="1:8">
      <c r="A21" s="1" t="s">
        <v>105</v>
      </c>
      <c r="B21" s="4" t="str">
        <f>IF(OR(B10="",B8="",B9=""),"",IF(B10&lt;B8,"PREÇO ABAIXO DO CUSTO",IF(B10&lt;B9,"ABAIXO DO RECOMENDADO","ADEQUADO")))</f>
        <v/>
      </c>
      <c r="D21" s="26"/>
      <c r="E21" s="26"/>
      <c r="F21" s="26"/>
      <c r="G21" s="26"/>
      <c r="H21" s="26"/>
    </row>
    <row r="24" spans="1:8">
      <c r="A24" s="36" t="s">
        <v>106</v>
      </c>
      <c r="B24" s="26"/>
      <c r="C24" s="26"/>
      <c r="D24" s="26"/>
      <c r="E24" s="26"/>
      <c r="F24" s="26"/>
      <c r="G24" s="26"/>
      <c r="H24" s="26"/>
    </row>
    <row r="25" spans="1:8">
      <c r="A25" s="26"/>
      <c r="B25" s="26"/>
      <c r="C25" s="26"/>
      <c r="D25" s="26"/>
      <c r="E25" s="26"/>
      <c r="F25" s="26"/>
      <c r="G25" s="26"/>
      <c r="H25" s="26"/>
    </row>
    <row r="26" spans="1:8">
      <c r="A26" s="26"/>
      <c r="B26" s="26"/>
      <c r="C26" s="26"/>
      <c r="D26" s="26"/>
      <c r="E26" s="26"/>
      <c r="F26" s="26"/>
      <c r="G26" s="26"/>
      <c r="H26" s="26"/>
    </row>
  </sheetData>
  <mergeCells count="7">
    <mergeCell ref="D14:H21"/>
    <mergeCell ref="A24:H26"/>
    <mergeCell ref="A1:H2"/>
    <mergeCell ref="A3:H4"/>
    <mergeCell ref="A6:H6"/>
    <mergeCell ref="D7:H11"/>
    <mergeCell ref="A13:H13"/>
  </mergeCells>
  <conditionalFormatting sqref="A14:B21">
    <cfRule type="expression" dxfId="2" priority="1">
      <formula>$B21="PREÇO ABAIXO DO CUSTO"</formula>
    </cfRule>
    <cfRule type="expression" dxfId="1" priority="2">
      <formula>$B21="ABAIXO DO RECOMENDADO"</formula>
    </cfRule>
    <cfRule type="expression" dxfId="0" priority="3">
      <formula>$B21="ADEQUADO"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Como utilizar</vt:lpstr>
      <vt:lpstr>Calcular preço</vt:lpstr>
      <vt:lpstr>Verificar preço atual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Sarmento</dc:creator>
  <cp:lastModifiedBy>Mariana Sarmento</cp:lastModifiedBy>
  <dcterms:created xsi:type="dcterms:W3CDTF">2026-08-01T13:15:48Z</dcterms:created>
  <dcterms:modified xsi:type="dcterms:W3CDTF">2026-08-01T14:18:01Z</dcterms:modified>
</cp:coreProperties>
</file>